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ca\Dropbox\PC (3)\Downloads\"/>
    </mc:Choice>
  </mc:AlternateContent>
  <xr:revisionPtr revIDLastSave="0" documentId="8_{EC94C9B7-2767-4FCF-873F-A2E61B8CF2DB}" xr6:coauthVersionLast="47" xr6:coauthVersionMax="47" xr10:uidLastSave="{00000000-0000-0000-0000-000000000000}"/>
  <bookViews>
    <workbookView xWindow="3510" yWindow="1710" windowWidth="24960" windowHeight="13095" xr2:uid="{2F10B681-F377-4ED6-833E-CC998054E844}"/>
  </bookViews>
  <sheets>
    <sheet name="Transfer cost calcula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K6" i="1"/>
  <c r="K4" i="1"/>
  <c r="K3" i="1"/>
  <c r="K8" i="1" l="1"/>
  <c r="K10" i="1" s="1"/>
  <c r="K12" i="1" l="1"/>
  <c r="I16" i="1" s="1"/>
</calcChain>
</file>

<file path=xl/sharedStrings.xml><?xml version="1.0" encoding="utf-8"?>
<sst xmlns="http://schemas.openxmlformats.org/spreadsheetml/2006/main" count="44" uniqueCount="33">
  <si>
    <t>Film</t>
  </si>
  <si>
    <t>Adhesive</t>
  </si>
  <si>
    <t>Consumables cost</t>
  </si>
  <si>
    <t>White ink</t>
  </si>
  <si>
    <t>CMYK ink</t>
  </si>
  <si>
    <t>Usage per square meter</t>
  </si>
  <si>
    <t xml:space="preserve">  mL</t>
  </si>
  <si>
    <t xml:space="preserve">  sq meter</t>
  </si>
  <si>
    <t xml:space="preserve">  grams</t>
  </si>
  <si>
    <t xml:space="preserve">  Liter</t>
  </si>
  <si>
    <t xml:space="preserve">  roll</t>
  </si>
  <si>
    <t xml:space="preserve">  5 kg</t>
  </si>
  <si>
    <t>10.76 sq ft  =  1 sq meter</t>
  </si>
  <si>
    <t>Cost per sq m / 100% coverage</t>
  </si>
  <si>
    <t>1,550 sq in  =  1 sq meter</t>
  </si>
  <si>
    <t>How to operater this cost calculator</t>
  </si>
  <si>
    <t>1.  Enter the % coverage of your design</t>
  </si>
  <si>
    <t>2.  Enter the dimensions in inches</t>
  </si>
  <si>
    <t>3.  You will be given the cost per image</t>
  </si>
  <si>
    <t>4.  You will be given the approx number of designs per sq m</t>
  </si>
  <si>
    <t>Height</t>
  </si>
  <si>
    <t>Width</t>
  </si>
  <si>
    <t>DESIGN VARIABLES</t>
  </si>
  <si>
    <t>% Coverage</t>
  </si>
  <si>
    <t>COST PER IMAGE</t>
  </si>
  <si>
    <t>IMAGES per sq m</t>
  </si>
  <si>
    <t>*only enter NUMBERS</t>
  </si>
  <si>
    <t xml:space="preserve"> %</t>
  </si>
  <si>
    <t xml:space="preserve"> in</t>
  </si>
  <si>
    <t>*Images per sq m rounded down 25% to be conservative</t>
  </si>
  <si>
    <t>Total cost per sq m =</t>
  </si>
  <si>
    <t>Total cost per sq ft =</t>
  </si>
  <si>
    <t>Total cost per sq in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</si>
</sst>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,##0.0"/>
    <numFmt numFmtId="166" formatCode="&quot;$&quot;#,##0.0000"/>
    <numFmt numFmtId="167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Blue Highway"/>
      <family val="2"/>
    </font>
    <font>
      <b/>
      <sz val="11"/>
      <color theme="1"/>
      <name val="Blue Highway"/>
      <family val="2"/>
    </font>
    <font>
      <i/>
      <sz val="11"/>
      <color theme="1"/>
      <name val="Blue Highway"/>
      <family val="2"/>
    </font>
    <font>
      <b/>
      <sz val="14"/>
      <color rgb="FFC00000"/>
      <name val="Blue Highway"/>
      <family val="2"/>
    </font>
    <font>
      <b/>
      <i/>
      <sz val="11"/>
      <color theme="1"/>
      <name val="Blue Highway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sz val="14"/>
      <color rgb="FFC00000"/>
      <name val="Courier New"/>
      <family val="3"/>
    </font>
    <font>
      <sz val="10"/>
      <color theme="1"/>
      <name val="Blue Highway"/>
      <family val="2"/>
    </font>
    <font>
      <i/>
      <sz val="10"/>
      <color theme="1"/>
      <name val="Blue Highway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3" borderId="0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3" fontId="1" fillId="6" borderId="0" xfId="0" applyNumberFormat="1" applyFont="1" applyFill="1" applyBorder="1" applyAlignment="1" applyProtection="1">
      <alignment vertical="center"/>
    </xf>
    <xf numFmtId="4" fontId="1" fillId="6" borderId="0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vertical="center"/>
    </xf>
    <xf numFmtId="165" fontId="1" fillId="3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vertical="center"/>
    </xf>
    <xf numFmtId="164" fontId="1" fillId="6" borderId="0" xfId="0" applyNumberFormat="1" applyFont="1" applyFill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3" fontId="1" fillId="5" borderId="2" xfId="0" applyNumberFormat="1" applyFont="1" applyFill="1" applyBorder="1" applyAlignment="1" applyProtection="1">
      <alignment vertical="center"/>
    </xf>
    <xf numFmtId="3" fontId="1" fillId="4" borderId="2" xfId="0" applyNumberFormat="1" applyFont="1" applyFill="1" applyBorder="1" applyAlignment="1" applyProtection="1">
      <alignment vertical="center"/>
    </xf>
    <xf numFmtId="4" fontId="2" fillId="6" borderId="0" xfId="0" applyNumberFormat="1" applyFont="1" applyFill="1" applyBorder="1" applyAlignment="1" applyProtection="1">
      <alignment vertical="center"/>
    </xf>
    <xf numFmtId="3" fontId="2" fillId="6" borderId="0" xfId="0" applyNumberFormat="1" applyFont="1" applyFill="1" applyBorder="1" applyAlignment="1" applyProtection="1">
      <alignment vertical="center"/>
    </xf>
    <xf numFmtId="3" fontId="4" fillId="3" borderId="5" xfId="0" applyNumberFormat="1" applyFont="1" applyFill="1" applyBorder="1" applyAlignment="1" applyProtection="1">
      <alignment horizontal="center" vertical="center"/>
      <protection locked="0"/>
    </xf>
    <xf numFmtId="4" fontId="4" fillId="3" borderId="5" xfId="0" applyNumberFormat="1" applyFont="1" applyFill="1" applyBorder="1" applyAlignment="1" applyProtection="1">
      <alignment horizontal="center" vertical="center"/>
      <protection locked="0"/>
    </xf>
    <xf numFmtId="4" fontId="5" fillId="6" borderId="0" xfId="0" applyNumberFormat="1" applyFont="1" applyFill="1" applyBorder="1" applyAlignment="1" applyProtection="1">
      <alignment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164" fontId="7" fillId="2" borderId="3" xfId="0" applyNumberFormat="1" applyFont="1" applyFill="1" applyBorder="1" applyAlignment="1" applyProtection="1">
      <alignment horizontal="center" vertical="center"/>
    </xf>
    <xf numFmtId="164" fontId="7" fillId="5" borderId="3" xfId="0" applyNumberFormat="1" applyFont="1" applyFill="1" applyBorder="1" applyAlignment="1" applyProtection="1">
      <alignment horizontal="center" vertical="center"/>
    </xf>
    <xf numFmtId="166" fontId="7" fillId="4" borderId="3" xfId="0" applyNumberFormat="1" applyFont="1" applyFill="1" applyBorder="1" applyAlignment="1" applyProtection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" fontId="8" fillId="2" borderId="5" xfId="0" applyNumberFormat="1" applyFont="1" applyFill="1" applyBorder="1" applyAlignment="1" applyProtection="1">
      <alignment horizontal="center" vertical="center"/>
    </xf>
    <xf numFmtId="3" fontId="3" fillId="6" borderId="0" xfId="0" applyNumberFormat="1" applyFont="1" applyFill="1" applyBorder="1" applyAlignment="1" applyProtection="1">
      <alignment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5" borderId="4" xfId="0" applyNumberFormat="1" applyFont="1" applyFill="1" applyBorder="1" applyAlignment="1" applyProtection="1">
      <alignment horizontal="right" vertical="center"/>
    </xf>
    <xf numFmtId="3" fontId="9" fillId="4" borderId="4" xfId="0" applyNumberFormat="1" applyFont="1" applyFill="1" applyBorder="1" applyAlignment="1" applyProtection="1">
      <alignment horizontal="right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/>
    </xf>
    <xf numFmtId="4" fontId="2" fillId="6" borderId="0" xfId="0" applyNumberFormat="1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3" fontId="10" fillId="6" borderId="4" xfId="0" applyNumberFormat="1" applyFont="1" applyFill="1" applyBorder="1" applyAlignment="1" applyProtection="1">
      <alignment horizontal="center" vertical="center"/>
    </xf>
    <xf numFmtId="167" fontId="0" fillId="3" borderId="0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9173-40F1-43E7-8C8B-E7156716C406}">
  <dimension ref="A1:O21"/>
  <sheetViews>
    <sheetView tabSelected="1" topLeftCell="A7" workbookViewId="0">
      <selection activeCell="D17" sqref="D17"/>
    </sheetView>
  </sheetViews>
  <sheetFormatPr defaultColWidth="10.5703125" defaultRowHeight="27" customHeight="1"/>
  <cols>
    <col min="1" max="1" width="5" style="1" customWidth="1"/>
    <col min="2" max="4" width="12" style="2" customWidth="1"/>
    <col min="5" max="5" width="5" style="2" customWidth="1"/>
    <col min="6" max="7" width="12" style="2" customWidth="1"/>
    <col min="8" max="8" width="12" style="1" customWidth="1"/>
    <col min="9" max="9" width="10.5703125" style="1" customWidth="1"/>
    <col min="10" max="11" width="12" style="1" customWidth="1"/>
    <col min="12" max="12" width="10.5703125" style="1" customWidth="1"/>
    <col min="13" max="16384" width="10.5703125" style="1"/>
  </cols>
  <sheetData>
    <row r="1" spans="1:15" ht="15.75" customHeight="1">
      <c r="A1" s="3"/>
      <c r="B1" s="4"/>
      <c r="C1" s="4"/>
      <c r="D1" s="4"/>
      <c r="E1" s="4"/>
      <c r="F1" s="4"/>
      <c r="G1" s="4"/>
      <c r="H1" s="3"/>
      <c r="I1" s="3"/>
      <c r="J1" s="3"/>
      <c r="K1" s="3"/>
      <c r="L1" s="3"/>
    </row>
    <row r="2" spans="1:15" ht="27" customHeight="1">
      <c r="A2" s="3"/>
      <c r="B2" s="31" t="s">
        <v>2</v>
      </c>
      <c r="C2" s="31"/>
      <c r="D2" s="31"/>
      <c r="E2" s="4"/>
      <c r="F2" s="31" t="s">
        <v>5</v>
      </c>
      <c r="G2" s="31"/>
      <c r="H2" s="31"/>
      <c r="I2" s="32" t="s">
        <v>13</v>
      </c>
      <c r="J2" s="32"/>
      <c r="K2" s="32"/>
      <c r="L2" s="32"/>
    </row>
    <row r="3" spans="1:15" ht="27" customHeight="1">
      <c r="A3" s="3"/>
      <c r="B3" s="5" t="s">
        <v>3</v>
      </c>
      <c r="C3" s="6">
        <v>99.99</v>
      </c>
      <c r="D3" s="7" t="s">
        <v>9</v>
      </c>
      <c r="E3" s="4"/>
      <c r="F3" s="5" t="s">
        <v>3</v>
      </c>
      <c r="G3" s="8">
        <v>15</v>
      </c>
      <c r="H3" s="9" t="s">
        <v>6</v>
      </c>
      <c r="I3" s="3"/>
      <c r="J3" s="5" t="s">
        <v>3</v>
      </c>
      <c r="K3" s="19">
        <f>(C3*G3)/1000</f>
        <v>1.4998499999999999</v>
      </c>
      <c r="L3" s="3"/>
    </row>
    <row r="4" spans="1:15" ht="27" customHeight="1">
      <c r="A4" s="3"/>
      <c r="B4" s="5" t="s">
        <v>4</v>
      </c>
      <c r="C4" s="6">
        <v>84.99</v>
      </c>
      <c r="D4" s="7" t="s">
        <v>9</v>
      </c>
      <c r="E4" s="4"/>
      <c r="F4" s="5" t="s">
        <v>4</v>
      </c>
      <c r="G4" s="8">
        <v>30</v>
      </c>
      <c r="H4" s="9" t="s">
        <v>6</v>
      </c>
      <c r="I4" s="3"/>
      <c r="J4" s="5" t="s">
        <v>4</v>
      </c>
      <c r="K4" s="19">
        <f>(C4*G4)/1000</f>
        <v>2.5496999999999996</v>
      </c>
      <c r="L4" s="3"/>
    </row>
    <row r="5" spans="1:15" ht="27" customHeight="1">
      <c r="A5" s="3"/>
      <c r="B5" s="5" t="s">
        <v>0</v>
      </c>
      <c r="C5" s="6">
        <v>299.99</v>
      </c>
      <c r="D5" s="7" t="s">
        <v>10</v>
      </c>
      <c r="E5" s="4"/>
      <c r="F5" s="5" t="s">
        <v>0</v>
      </c>
      <c r="G5" s="8">
        <v>1</v>
      </c>
      <c r="H5" s="9" t="s">
        <v>7</v>
      </c>
      <c r="I5" s="3"/>
      <c r="J5" s="5" t="s">
        <v>0</v>
      </c>
      <c r="K5" s="19">
        <v>4.99</v>
      </c>
      <c r="L5" s="3"/>
    </row>
    <row r="6" spans="1:15" ht="27" customHeight="1">
      <c r="A6" s="3"/>
      <c r="B6" s="5" t="s">
        <v>1</v>
      </c>
      <c r="C6" s="6">
        <v>169.99</v>
      </c>
      <c r="D6" s="7" t="s">
        <v>11</v>
      </c>
      <c r="E6" s="4"/>
      <c r="F6" s="5" t="s">
        <v>1</v>
      </c>
      <c r="G6" s="8">
        <v>70</v>
      </c>
      <c r="H6" s="9" t="s">
        <v>8</v>
      </c>
      <c r="I6" s="3"/>
      <c r="J6" s="5" t="s">
        <v>1</v>
      </c>
      <c r="K6" s="19">
        <f>(C6*G6)/5000</f>
        <v>2.3798600000000003</v>
      </c>
      <c r="L6" s="3"/>
      <c r="O6" s="34"/>
    </row>
    <row r="7" spans="1:15" ht="15.75" customHeight="1" thickBot="1">
      <c r="A7" s="3"/>
      <c r="B7" s="4"/>
      <c r="C7" s="4"/>
      <c r="D7" s="4"/>
      <c r="E7" s="4"/>
      <c r="F7" s="4"/>
      <c r="G7" s="4"/>
      <c r="H7" s="3"/>
      <c r="I7" s="3"/>
      <c r="J7" s="3"/>
      <c r="K7" s="10"/>
      <c r="L7" s="3"/>
    </row>
    <row r="8" spans="1:15" ht="23.25" customHeight="1" thickBot="1">
      <c r="A8" s="3"/>
      <c r="B8" s="4"/>
      <c r="C8" s="4"/>
      <c r="D8" s="4"/>
      <c r="E8" s="4"/>
      <c r="F8" s="4"/>
      <c r="G8" s="4"/>
      <c r="H8" s="3"/>
      <c r="I8" s="11"/>
      <c r="J8" s="26" t="s">
        <v>30</v>
      </c>
      <c r="K8" s="20">
        <f>SUM(K3:K6)</f>
        <v>11.419410000000001</v>
      </c>
      <c r="L8" s="3"/>
    </row>
    <row r="9" spans="1:15" ht="23.25" customHeight="1" thickBot="1">
      <c r="A9" s="3"/>
      <c r="B9" s="4" t="s">
        <v>15</v>
      </c>
      <c r="C9" s="4"/>
      <c r="D9" s="4"/>
      <c r="E9" s="4"/>
      <c r="F9" s="4"/>
      <c r="G9" s="4"/>
      <c r="H9" s="3"/>
      <c r="I9" s="33" t="s">
        <v>12</v>
      </c>
      <c r="J9" s="33"/>
      <c r="K9" s="33"/>
      <c r="L9" s="25"/>
    </row>
    <row r="10" spans="1:15" ht="23.25" customHeight="1" thickBot="1">
      <c r="A10" s="3"/>
      <c r="B10" s="4" t="s">
        <v>16</v>
      </c>
      <c r="C10" s="4"/>
      <c r="D10" s="4"/>
      <c r="E10" s="4"/>
      <c r="F10" s="4"/>
      <c r="G10" s="4"/>
      <c r="H10" s="3"/>
      <c r="I10" s="12"/>
      <c r="J10" s="27" t="s">
        <v>31</v>
      </c>
      <c r="K10" s="21">
        <f>K8/10.76</f>
        <v>1.0612834572490708</v>
      </c>
      <c r="L10" s="3"/>
    </row>
    <row r="11" spans="1:15" ht="23.25" customHeight="1" thickBot="1">
      <c r="A11" s="3"/>
      <c r="B11" s="4" t="s">
        <v>17</v>
      </c>
      <c r="C11" s="4"/>
      <c r="D11" s="4"/>
      <c r="E11" s="4"/>
      <c r="F11" s="4"/>
      <c r="G11" s="4"/>
      <c r="H11" s="3"/>
      <c r="I11" s="33" t="s">
        <v>14</v>
      </c>
      <c r="J11" s="33"/>
      <c r="K11" s="33"/>
      <c r="L11" s="25"/>
    </row>
    <row r="12" spans="1:15" ht="23.25" customHeight="1" thickBot="1">
      <c r="A12" s="3"/>
      <c r="B12" s="3" t="s">
        <v>18</v>
      </c>
      <c r="C12" s="4"/>
      <c r="D12" s="4"/>
      <c r="E12" s="4"/>
      <c r="F12" s="4"/>
      <c r="G12" s="4"/>
      <c r="H12" s="3"/>
      <c r="I12" s="13"/>
      <c r="J12" s="28" t="s">
        <v>32</v>
      </c>
      <c r="K12" s="22">
        <f>K8/1550</f>
        <v>7.3673612903225813E-3</v>
      </c>
      <c r="L12" s="3"/>
    </row>
    <row r="13" spans="1:15" ht="23.25" customHeight="1">
      <c r="A13" s="3"/>
      <c r="B13" s="4" t="s">
        <v>19</v>
      </c>
      <c r="C13" s="4"/>
      <c r="D13" s="4"/>
      <c r="E13" s="4"/>
      <c r="F13" s="4"/>
      <c r="G13" s="4"/>
      <c r="H13" s="3"/>
      <c r="I13" s="3"/>
      <c r="J13" s="3"/>
      <c r="K13" s="3"/>
      <c r="L13" s="3"/>
      <c r="O13" s="2"/>
    </row>
    <row r="14" spans="1:15" ht="15.75" customHeight="1">
      <c r="A14" s="3"/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</row>
    <row r="15" spans="1:15" ht="27" customHeight="1" thickBot="1">
      <c r="A15" s="3"/>
      <c r="B15" s="31" t="s">
        <v>22</v>
      </c>
      <c r="C15" s="31"/>
      <c r="D15" s="31"/>
      <c r="E15" s="14"/>
      <c r="F15" s="14"/>
      <c r="G15" s="14"/>
      <c r="H15" s="15"/>
      <c r="I15" s="15"/>
      <c r="J15" s="15"/>
      <c r="K15" s="15"/>
      <c r="L15" s="3"/>
    </row>
    <row r="16" spans="1:15" ht="36" customHeight="1" thickBot="1">
      <c r="A16" s="3"/>
      <c r="B16" s="29" t="s">
        <v>23</v>
      </c>
      <c r="C16" s="30"/>
      <c r="D16" s="16">
        <v>100</v>
      </c>
      <c r="E16" s="14" t="s">
        <v>27</v>
      </c>
      <c r="F16" s="14"/>
      <c r="G16" s="29" t="s">
        <v>24</v>
      </c>
      <c r="H16" s="30"/>
      <c r="I16" s="23">
        <f>((D17*D18)*K12)*(D16*0.01)</f>
        <v>1.0609000258064518</v>
      </c>
      <c r="J16" s="15"/>
      <c r="K16" s="15"/>
      <c r="L16" s="3"/>
    </row>
    <row r="17" spans="1:12" ht="36" customHeight="1" thickBot="1">
      <c r="A17" s="3"/>
      <c r="B17" s="29" t="s">
        <v>20</v>
      </c>
      <c r="C17" s="30"/>
      <c r="D17" s="17">
        <v>12</v>
      </c>
      <c r="E17" s="14" t="s">
        <v>28</v>
      </c>
      <c r="F17" s="14"/>
      <c r="G17" s="29" t="s">
        <v>25</v>
      </c>
      <c r="H17" s="30"/>
      <c r="I17" s="24">
        <f>ROUNDDOWN(1550/(D17*D18)*0.75,0)</f>
        <v>8</v>
      </c>
      <c r="J17" s="15"/>
      <c r="K17" s="15"/>
      <c r="L17" s="3"/>
    </row>
    <row r="18" spans="1:12" ht="36" customHeight="1" thickBot="1">
      <c r="A18" s="3"/>
      <c r="B18" s="29" t="s">
        <v>21</v>
      </c>
      <c r="C18" s="30"/>
      <c r="D18" s="17">
        <v>12</v>
      </c>
      <c r="E18" s="14" t="s">
        <v>28</v>
      </c>
      <c r="F18" s="14"/>
      <c r="G18" s="18" t="s">
        <v>29</v>
      </c>
      <c r="H18" s="15"/>
      <c r="I18" s="15"/>
      <c r="J18" s="15"/>
      <c r="K18" s="15"/>
      <c r="L18" s="3"/>
    </row>
    <row r="19" spans="1:12" ht="27" customHeight="1">
      <c r="A19" s="3"/>
      <c r="B19" s="14" t="s">
        <v>26</v>
      </c>
      <c r="C19" s="14"/>
      <c r="D19" s="14"/>
      <c r="E19" s="14"/>
      <c r="F19" s="14"/>
      <c r="G19" s="14"/>
      <c r="H19" s="15"/>
      <c r="I19" s="15"/>
      <c r="J19" s="15"/>
      <c r="K19" s="15"/>
      <c r="L19" s="3"/>
    </row>
    <row r="20" spans="1:12" ht="15.75" customHeight="1">
      <c r="A20" s="3"/>
      <c r="B20" s="4"/>
      <c r="C20" s="4"/>
      <c r="D20" s="4"/>
      <c r="E20" s="4"/>
      <c r="F20" s="4"/>
      <c r="G20" s="4"/>
      <c r="H20" s="3"/>
      <c r="I20" s="3"/>
      <c r="J20" s="3"/>
      <c r="K20" s="3"/>
      <c r="L20" s="3"/>
    </row>
    <row r="21" spans="1:12" ht="15.75" customHeight="1">
      <c r="A21" s="3"/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</row>
  </sheetData>
  <sheetProtection algorithmName="SHA-512" hashValue="OewyUO6FcDRmrCLaTOsHaqKKJfEBV93uMfhiaPZOxLcROzFQACzN1WsMojWGMIOVaiUBC9fg0cLXb8OgM5r1xg==" saltValue="fouyieQhyng3LQ+1dMTerA==" spinCount="100000" sheet="1" objects="1" scenarios="1" selectLockedCells="1"/>
  <mergeCells count="11">
    <mergeCell ref="F2:H2"/>
    <mergeCell ref="B2:D2"/>
    <mergeCell ref="I2:L2"/>
    <mergeCell ref="I9:K9"/>
    <mergeCell ref="B16:C16"/>
    <mergeCell ref="I11:K11"/>
    <mergeCell ref="B17:C17"/>
    <mergeCell ref="B18:C18"/>
    <mergeCell ref="B15:D15"/>
    <mergeCell ref="G16:H16"/>
    <mergeCell ref="G17:H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cost calculater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Macali</dc:creator>
  <cp:lastModifiedBy>Rick Macali</cp:lastModifiedBy>
  <cp:lastPrinted>2021-08-30T14:17:09Z</cp:lastPrinted>
  <dcterms:created xsi:type="dcterms:W3CDTF">2021-01-26T00:19:02Z</dcterms:created>
  <dcterms:modified xsi:type="dcterms:W3CDTF">2022-03-30T14:11:10Z</dcterms:modified>
</cp:coreProperties>
</file>